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7256" windowHeight="607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0" i="1" l="1"/>
  <c r="H108" i="1"/>
  <c r="H106" i="1"/>
  <c r="H104" i="1"/>
  <c r="H102" i="1"/>
  <c r="H100" i="1"/>
  <c r="H98" i="1"/>
  <c r="H96" i="1"/>
  <c r="H94" i="1"/>
  <c r="H92" i="1"/>
  <c r="H90" i="1"/>
  <c r="H88" i="1"/>
  <c r="H86" i="1"/>
  <c r="H84" i="1"/>
  <c r="H82" i="1"/>
  <c r="H80" i="1"/>
  <c r="H78" i="1"/>
  <c r="H76" i="1"/>
  <c r="G34" i="1" l="1"/>
  <c r="H34" i="1" s="1"/>
  <c r="G51" i="1"/>
  <c r="H51" i="1" s="1"/>
  <c r="G59" i="1"/>
  <c r="H59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G5" i="1"/>
  <c r="H5" i="1" s="1"/>
  <c r="G4" i="1"/>
  <c r="H4" i="1" s="1"/>
  <c r="G3" i="1"/>
  <c r="H3" i="1" s="1"/>
</calcChain>
</file>

<file path=xl/comments1.xml><?xml version="1.0" encoding="utf-8"?>
<comments xmlns="http://schemas.openxmlformats.org/spreadsheetml/2006/main">
  <authors>
    <author>User</author>
  </authors>
  <commentList>
    <comment ref="H78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80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82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84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86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90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92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94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96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98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00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02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04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06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08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10" authorId="0" shapeId="0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<sst xmlns="http://schemas.openxmlformats.org/spreadsheetml/2006/main" count="15" uniqueCount="9">
  <si>
    <t>1/32"</t>
  </si>
  <si>
    <t>1/64"</t>
  </si>
  <si>
    <t>1/16"</t>
  </si>
  <si>
    <t>1/8"</t>
  </si>
  <si>
    <t>1/4"</t>
  </si>
  <si>
    <t>1/2"</t>
  </si>
  <si>
    <t>Inch</t>
  </si>
  <si>
    <t>mm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</si>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</sst>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7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182880</xdr:colOff>
      <xdr:row>74</xdr:row>
      <xdr:rowOff>68580</xdr:rowOff>
    </xdr:from>
    <xdr:to>
      <xdr:col>6</xdr:col>
      <xdr:colOff>815340</xdr:colOff>
      <xdr:row>110</xdr:row>
      <xdr:rowOff>129540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16984980"/>
          <a:ext cx="4381500" cy="82905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10"/>
  <sheetViews>
    <sheetView tabSelected="1" topLeftCell="A70" workbookViewId="0">
      <selection activeCell="H75" sqref="H75"/>
    </sheetView>
  </sheetViews>
  <sheetFormatPr defaultRowHeight="18" x14ac:dyDescent="0.35"/>
  <cols>
    <col min="1" max="4" width="9.109375" style="1" bestFit="1" customWidth="1"/>
    <col min="5" max="6" width="9.109375" style="4" bestFit="1" customWidth="1"/>
    <col min="7" max="7" width="12.88671875" style="3" bestFit="1" customWidth="1"/>
    <col min="8" max="8" width="13.77734375" customWidth="1"/>
  </cols>
  <sheetData>
    <row r="2" spans="1:8" x14ac:dyDescent="0.3">
      <c r="A2" s="1" t="s">
        <v>5</v>
      </c>
      <c r="B2" s="1" t="s">
        <v>4</v>
      </c>
      <c r="C2" s="1" t="s">
        <v>3</v>
      </c>
      <c r="D2" s="1" t="s">
        <v>2</v>
      </c>
      <c r="E2" s="1" t="s">
        <v>0</v>
      </c>
      <c r="F2" s="2" t="s">
        <v>1</v>
      </c>
      <c r="G2" s="2" t="s">
        <v>6</v>
      </c>
      <c r="H2" s="2" t="s">
        <v>7</v>
      </c>
    </row>
    <row r="3" spans="1:8" x14ac:dyDescent="0.35">
      <c r="F3" s="4">
        <v>1</v>
      </c>
      <c r="G3" s="3">
        <f>SUM(1/64)</f>
        <v>1.5625E-2</v>
      </c>
      <c r="H3" s="3">
        <f t="shared" ref="H3:H34" si="0">SUM(G3*25.4)</f>
        <v>0.39687499999999998</v>
      </c>
    </row>
    <row r="4" spans="1:8" x14ac:dyDescent="0.35">
      <c r="E4" s="4">
        <v>1</v>
      </c>
      <c r="F4" s="4">
        <v>2</v>
      </c>
      <c r="G4" s="3">
        <f>SUM(2/64)</f>
        <v>3.125E-2</v>
      </c>
      <c r="H4" s="3">
        <f t="shared" si="0"/>
        <v>0.79374999999999996</v>
      </c>
    </row>
    <row r="5" spans="1:8" x14ac:dyDescent="0.35">
      <c r="F5" s="4">
        <v>3</v>
      </c>
      <c r="G5" s="3">
        <f>SUM(3/64)</f>
        <v>4.6875E-2</v>
      </c>
      <c r="H5" s="3">
        <f t="shared" si="0"/>
        <v>1.1906249999999998</v>
      </c>
    </row>
    <row r="6" spans="1:8" x14ac:dyDescent="0.35">
      <c r="D6" s="1">
        <v>1</v>
      </c>
      <c r="E6" s="4">
        <v>2</v>
      </c>
      <c r="F6" s="4">
        <v>4</v>
      </c>
      <c r="G6" s="3">
        <f>SUM(4/64)</f>
        <v>6.25E-2</v>
      </c>
      <c r="H6" s="3">
        <f t="shared" si="0"/>
        <v>1.5874999999999999</v>
      </c>
    </row>
    <row r="7" spans="1:8" x14ac:dyDescent="0.35">
      <c r="F7" s="4">
        <v>5</v>
      </c>
      <c r="G7" s="3">
        <f>SUM(5/64)</f>
        <v>7.8125E-2</v>
      </c>
      <c r="H7" s="3">
        <f t="shared" si="0"/>
        <v>1.984375</v>
      </c>
    </row>
    <row r="8" spans="1:8" x14ac:dyDescent="0.35">
      <c r="E8" s="4">
        <v>3</v>
      </c>
      <c r="F8" s="4">
        <v>6</v>
      </c>
      <c r="G8" s="3">
        <f>SUM(6/64)</f>
        <v>9.375E-2</v>
      </c>
      <c r="H8" s="3">
        <f t="shared" si="0"/>
        <v>2.3812499999999996</v>
      </c>
    </row>
    <row r="9" spans="1:8" x14ac:dyDescent="0.35">
      <c r="F9" s="4">
        <v>7</v>
      </c>
      <c r="G9" s="3">
        <f>SUM(7/64)</f>
        <v>0.109375</v>
      </c>
      <c r="H9" s="3">
        <f t="shared" si="0"/>
        <v>2.7781249999999997</v>
      </c>
    </row>
    <row r="10" spans="1:8" x14ac:dyDescent="0.35">
      <c r="C10" s="1">
        <v>1</v>
      </c>
      <c r="D10" s="1">
        <v>2</v>
      </c>
      <c r="E10" s="4">
        <v>4</v>
      </c>
      <c r="F10" s="4">
        <v>8</v>
      </c>
      <c r="G10" s="3">
        <f>SUM(8/64)</f>
        <v>0.125</v>
      </c>
      <c r="H10" s="3">
        <f t="shared" si="0"/>
        <v>3.1749999999999998</v>
      </c>
    </row>
    <row r="11" spans="1:8" x14ac:dyDescent="0.35">
      <c r="F11" s="4">
        <v>9</v>
      </c>
      <c r="G11" s="3">
        <f>SUM(9/64)</f>
        <v>0.140625</v>
      </c>
      <c r="H11" s="3">
        <f t="shared" si="0"/>
        <v>3.5718749999999999</v>
      </c>
    </row>
    <row r="12" spans="1:8" x14ac:dyDescent="0.35">
      <c r="E12" s="4">
        <v>5</v>
      </c>
      <c r="F12" s="4">
        <v>10</v>
      </c>
      <c r="G12" s="3">
        <f>SUM(10/64)</f>
        <v>0.15625</v>
      </c>
      <c r="H12" s="3">
        <f t="shared" si="0"/>
        <v>3.96875</v>
      </c>
    </row>
    <row r="13" spans="1:8" x14ac:dyDescent="0.35">
      <c r="F13" s="4">
        <v>11</v>
      </c>
      <c r="G13" s="3">
        <f>SUM(11/64)</f>
        <v>0.171875</v>
      </c>
      <c r="H13" s="3">
        <f t="shared" si="0"/>
        <v>4.3656249999999996</v>
      </c>
    </row>
    <row r="14" spans="1:8" x14ac:dyDescent="0.35">
      <c r="D14" s="1">
        <v>3</v>
      </c>
      <c r="E14" s="4">
        <v>6</v>
      </c>
      <c r="F14" s="4">
        <v>12</v>
      </c>
      <c r="G14" s="3">
        <f>SUM(12/64)</f>
        <v>0.1875</v>
      </c>
      <c r="H14" s="3">
        <f t="shared" si="0"/>
        <v>4.7624999999999993</v>
      </c>
    </row>
    <row r="15" spans="1:8" x14ac:dyDescent="0.35">
      <c r="F15" s="4">
        <v>13</v>
      </c>
      <c r="G15" s="3">
        <f>SUM(13/64)</f>
        <v>0.203125</v>
      </c>
      <c r="H15" s="3">
        <f t="shared" si="0"/>
        <v>5.1593749999999998</v>
      </c>
    </row>
    <row r="16" spans="1:8" x14ac:dyDescent="0.35">
      <c r="E16" s="4">
        <v>7</v>
      </c>
      <c r="F16" s="4">
        <v>14</v>
      </c>
      <c r="G16" s="3">
        <f>SUM(14/64)</f>
        <v>0.21875</v>
      </c>
      <c r="H16" s="3">
        <f t="shared" si="0"/>
        <v>5.5562499999999995</v>
      </c>
    </row>
    <row r="17" spans="2:8" x14ac:dyDescent="0.35">
      <c r="F17" s="4">
        <v>15</v>
      </c>
      <c r="G17" s="3">
        <f>SUM(15/64)</f>
        <v>0.234375</v>
      </c>
      <c r="H17" s="3">
        <f t="shared" si="0"/>
        <v>5.953125</v>
      </c>
    </row>
    <row r="18" spans="2:8" x14ac:dyDescent="0.35">
      <c r="B18" s="1">
        <v>1</v>
      </c>
      <c r="C18" s="1">
        <v>2</v>
      </c>
      <c r="D18" s="1">
        <v>4</v>
      </c>
      <c r="E18" s="4">
        <v>8</v>
      </c>
      <c r="F18" s="4">
        <v>16</v>
      </c>
      <c r="G18" s="3">
        <f>SUM(16/64)</f>
        <v>0.25</v>
      </c>
      <c r="H18" s="3">
        <f t="shared" si="0"/>
        <v>6.35</v>
      </c>
    </row>
    <row r="19" spans="2:8" x14ac:dyDescent="0.35">
      <c r="F19" s="4">
        <v>17</v>
      </c>
      <c r="G19" s="3">
        <f>SUM(17/64)</f>
        <v>0.265625</v>
      </c>
      <c r="H19" s="3">
        <f t="shared" si="0"/>
        <v>6.7468749999999993</v>
      </c>
    </row>
    <row r="20" spans="2:8" x14ac:dyDescent="0.35">
      <c r="E20" s="4">
        <v>9</v>
      </c>
      <c r="F20" s="4">
        <v>18</v>
      </c>
      <c r="G20" s="3">
        <f>SUM(18/64)</f>
        <v>0.28125</v>
      </c>
      <c r="H20" s="3">
        <f t="shared" si="0"/>
        <v>7.1437499999999998</v>
      </c>
    </row>
    <row r="21" spans="2:8" x14ac:dyDescent="0.35">
      <c r="F21" s="4">
        <v>19</v>
      </c>
      <c r="G21" s="3">
        <f>SUM(19/64)</f>
        <v>0.296875</v>
      </c>
      <c r="H21" s="3">
        <f t="shared" si="0"/>
        <v>7.5406249999999995</v>
      </c>
    </row>
    <row r="22" spans="2:8" x14ac:dyDescent="0.35">
      <c r="D22" s="1">
        <v>5</v>
      </c>
      <c r="E22" s="4">
        <v>10</v>
      </c>
      <c r="F22" s="4">
        <v>20</v>
      </c>
      <c r="G22" s="3">
        <f>SUM(20/64)</f>
        <v>0.3125</v>
      </c>
      <c r="H22" s="3">
        <f t="shared" si="0"/>
        <v>7.9375</v>
      </c>
    </row>
    <row r="23" spans="2:8" x14ac:dyDescent="0.35">
      <c r="F23" s="4">
        <v>21</v>
      </c>
      <c r="G23" s="3">
        <f>SUM(21/64)</f>
        <v>0.328125</v>
      </c>
      <c r="H23" s="3">
        <f t="shared" si="0"/>
        <v>8.3343749999999996</v>
      </c>
    </row>
    <row r="24" spans="2:8" x14ac:dyDescent="0.35">
      <c r="E24" s="4">
        <v>11</v>
      </c>
      <c r="F24" s="4">
        <v>22</v>
      </c>
      <c r="G24" s="3">
        <f>SUM(22/64)</f>
        <v>0.34375</v>
      </c>
      <c r="H24" s="3">
        <f t="shared" si="0"/>
        <v>8.7312499999999993</v>
      </c>
    </row>
    <row r="25" spans="2:8" x14ac:dyDescent="0.35">
      <c r="F25" s="4">
        <v>23</v>
      </c>
      <c r="G25" s="3">
        <f>SUM(23/64)</f>
        <v>0.359375</v>
      </c>
      <c r="H25" s="3">
        <f t="shared" si="0"/>
        <v>9.1281249999999989</v>
      </c>
    </row>
    <row r="26" spans="2:8" x14ac:dyDescent="0.35">
      <c r="C26" s="1">
        <v>3</v>
      </c>
      <c r="D26" s="1">
        <v>6</v>
      </c>
      <c r="E26" s="4">
        <v>12</v>
      </c>
      <c r="F26" s="4">
        <v>24</v>
      </c>
      <c r="G26" s="3">
        <f>SUM(24/64)</f>
        <v>0.375</v>
      </c>
      <c r="H26" s="3">
        <f t="shared" si="0"/>
        <v>9.5249999999999986</v>
      </c>
    </row>
    <row r="27" spans="2:8" x14ac:dyDescent="0.35">
      <c r="F27" s="4">
        <v>25</v>
      </c>
      <c r="G27" s="3">
        <f>SUM(25/64)</f>
        <v>0.390625</v>
      </c>
      <c r="H27" s="3">
        <f t="shared" si="0"/>
        <v>9.921875</v>
      </c>
    </row>
    <row r="28" spans="2:8" x14ac:dyDescent="0.35">
      <c r="E28" s="4">
        <v>13</v>
      </c>
      <c r="F28" s="4">
        <v>26</v>
      </c>
      <c r="G28" s="3">
        <f>SUM(26/64)</f>
        <v>0.40625</v>
      </c>
      <c r="H28" s="3">
        <f t="shared" si="0"/>
        <v>10.31875</v>
      </c>
    </row>
    <row r="29" spans="2:8" x14ac:dyDescent="0.35">
      <c r="F29" s="4">
        <v>27</v>
      </c>
      <c r="G29" s="3">
        <f>SUM(27/64)</f>
        <v>0.421875</v>
      </c>
      <c r="H29" s="3">
        <f t="shared" si="0"/>
        <v>10.715624999999999</v>
      </c>
    </row>
    <row r="30" spans="2:8" x14ac:dyDescent="0.35">
      <c r="D30" s="1">
        <v>7</v>
      </c>
      <c r="E30" s="4">
        <v>14</v>
      </c>
      <c r="F30" s="4">
        <v>28</v>
      </c>
      <c r="G30" s="3">
        <f>SUM(28/64)</f>
        <v>0.4375</v>
      </c>
      <c r="H30" s="3">
        <f t="shared" si="0"/>
        <v>11.112499999999999</v>
      </c>
    </row>
    <row r="31" spans="2:8" x14ac:dyDescent="0.35">
      <c r="F31" s="4">
        <v>29</v>
      </c>
      <c r="G31" s="3">
        <f>SUM(29/64)</f>
        <v>0.453125</v>
      </c>
      <c r="H31" s="3">
        <f t="shared" si="0"/>
        <v>11.509374999999999</v>
      </c>
    </row>
    <row r="32" spans="2:8" x14ac:dyDescent="0.35">
      <c r="E32" s="4">
        <v>15</v>
      </c>
      <c r="F32" s="4">
        <v>30</v>
      </c>
      <c r="G32" s="3">
        <f>SUM(30/64)</f>
        <v>0.46875</v>
      </c>
      <c r="H32" s="3">
        <f t="shared" si="0"/>
        <v>11.90625</v>
      </c>
    </row>
    <row r="33" spans="1:8" x14ac:dyDescent="0.35">
      <c r="F33" s="4">
        <v>31</v>
      </c>
      <c r="G33" s="3">
        <f>SUM(31/64)</f>
        <v>0.484375</v>
      </c>
      <c r="H33" s="3">
        <f t="shared" si="0"/>
        <v>12.303125</v>
      </c>
    </row>
    <row r="34" spans="1:8" x14ac:dyDescent="0.35">
      <c r="A34" s="1">
        <v>1</v>
      </c>
      <c r="B34" s="1">
        <v>2</v>
      </c>
      <c r="C34" s="1">
        <v>4</v>
      </c>
      <c r="D34" s="1">
        <v>8</v>
      </c>
      <c r="E34" s="4">
        <v>16</v>
      </c>
      <c r="F34" s="4">
        <v>32</v>
      </c>
      <c r="G34" s="3">
        <f>SUM(32/64)</f>
        <v>0.5</v>
      </c>
      <c r="H34" s="3">
        <f t="shared" si="0"/>
        <v>12.7</v>
      </c>
    </row>
    <row r="39" spans="1:8" x14ac:dyDescent="0.35">
      <c r="A39" s="1" t="s">
        <v>5</v>
      </c>
      <c r="B39" s="1" t="s">
        <v>4</v>
      </c>
      <c r="C39" s="1" t="s">
        <v>3</v>
      </c>
      <c r="D39" s="1" t="s">
        <v>2</v>
      </c>
      <c r="E39" s="1" t="s">
        <v>0</v>
      </c>
      <c r="F39" s="2" t="s">
        <v>1</v>
      </c>
    </row>
    <row r="40" spans="1:8" x14ac:dyDescent="0.35">
      <c r="F40" s="4">
        <v>33</v>
      </c>
      <c r="G40" s="3">
        <f>SUM(33/64)</f>
        <v>0.515625</v>
      </c>
      <c r="H40" s="3">
        <f t="shared" ref="H40:H71" si="1">SUM(G40*25.4)</f>
        <v>13.096874999999999</v>
      </c>
    </row>
    <row r="41" spans="1:8" x14ac:dyDescent="0.35">
      <c r="E41" s="4">
        <v>17</v>
      </c>
      <c r="F41" s="4">
        <v>34</v>
      </c>
      <c r="G41" s="3">
        <f>SUM(34/64)</f>
        <v>0.53125</v>
      </c>
      <c r="H41" s="3">
        <f t="shared" si="1"/>
        <v>13.493749999999999</v>
      </c>
    </row>
    <row r="42" spans="1:8" x14ac:dyDescent="0.35">
      <c r="F42" s="4">
        <v>35</v>
      </c>
      <c r="G42" s="3">
        <f>SUM(35/64)</f>
        <v>0.546875</v>
      </c>
      <c r="H42" s="3">
        <f t="shared" si="1"/>
        <v>13.890625</v>
      </c>
    </row>
    <row r="43" spans="1:8" x14ac:dyDescent="0.35">
      <c r="D43" s="1">
        <v>9</v>
      </c>
      <c r="E43" s="4">
        <v>18</v>
      </c>
      <c r="F43" s="4">
        <v>36</v>
      </c>
      <c r="G43" s="3">
        <f>SUM(36/64)</f>
        <v>0.5625</v>
      </c>
      <c r="H43" s="3">
        <f t="shared" si="1"/>
        <v>14.2875</v>
      </c>
    </row>
    <row r="44" spans="1:8" x14ac:dyDescent="0.35">
      <c r="F44" s="4">
        <v>37</v>
      </c>
      <c r="G44" s="3">
        <f>SUM(37/64)</f>
        <v>0.578125</v>
      </c>
      <c r="H44" s="3">
        <f t="shared" si="1"/>
        <v>14.684374999999999</v>
      </c>
    </row>
    <row r="45" spans="1:8" x14ac:dyDescent="0.35">
      <c r="E45" s="4">
        <v>19</v>
      </c>
      <c r="F45" s="4">
        <v>38</v>
      </c>
      <c r="G45" s="3">
        <f>SUM(38/64)</f>
        <v>0.59375</v>
      </c>
      <c r="H45" s="3">
        <f t="shared" si="1"/>
        <v>15.081249999999999</v>
      </c>
    </row>
    <row r="46" spans="1:8" x14ac:dyDescent="0.35">
      <c r="F46" s="4">
        <v>39</v>
      </c>
      <c r="G46" s="3">
        <f>SUM(39/64)</f>
        <v>0.609375</v>
      </c>
      <c r="H46" s="3">
        <f t="shared" si="1"/>
        <v>15.478124999999999</v>
      </c>
    </row>
    <row r="47" spans="1:8" x14ac:dyDescent="0.35">
      <c r="C47" s="1">
        <v>5</v>
      </c>
      <c r="D47" s="1">
        <v>10</v>
      </c>
      <c r="E47" s="4">
        <v>20</v>
      </c>
      <c r="F47" s="4">
        <v>40</v>
      </c>
      <c r="G47" s="3">
        <f>SUM(40/64)</f>
        <v>0.625</v>
      </c>
      <c r="H47" s="3">
        <f t="shared" si="1"/>
        <v>15.875</v>
      </c>
    </row>
    <row r="48" spans="1:8" x14ac:dyDescent="0.35">
      <c r="F48" s="4">
        <v>41</v>
      </c>
      <c r="G48" s="3">
        <f>SUM(41/64)</f>
        <v>0.640625</v>
      </c>
      <c r="H48" s="3">
        <f t="shared" si="1"/>
        <v>16.271874999999998</v>
      </c>
    </row>
    <row r="49" spans="2:8" x14ac:dyDescent="0.35">
      <c r="E49" s="4">
        <v>21</v>
      </c>
      <c r="F49" s="4">
        <v>42</v>
      </c>
      <c r="G49" s="3">
        <f>SUM(42/64)</f>
        <v>0.65625</v>
      </c>
      <c r="H49" s="3">
        <f t="shared" si="1"/>
        <v>16.668749999999999</v>
      </c>
    </row>
    <row r="50" spans="2:8" x14ac:dyDescent="0.35">
      <c r="F50" s="4">
        <v>43</v>
      </c>
      <c r="G50" s="3">
        <f>SUM(43/64)</f>
        <v>0.671875</v>
      </c>
      <c r="H50" s="3">
        <f t="shared" si="1"/>
        <v>17.065625000000001</v>
      </c>
    </row>
    <row r="51" spans="2:8" x14ac:dyDescent="0.35">
      <c r="D51" s="1">
        <v>11</v>
      </c>
      <c r="E51" s="4">
        <v>22</v>
      </c>
      <c r="F51" s="4">
        <v>44</v>
      </c>
      <c r="G51" s="3">
        <f>SUM(44/64)</f>
        <v>0.6875</v>
      </c>
      <c r="H51" s="3">
        <f t="shared" si="1"/>
        <v>17.462499999999999</v>
      </c>
    </row>
    <row r="52" spans="2:8" x14ac:dyDescent="0.35">
      <c r="F52" s="4">
        <v>45</v>
      </c>
      <c r="G52" s="3">
        <f>SUM(45/64)</f>
        <v>0.703125</v>
      </c>
      <c r="H52" s="3">
        <f t="shared" si="1"/>
        <v>17.859375</v>
      </c>
    </row>
    <row r="53" spans="2:8" x14ac:dyDescent="0.35">
      <c r="E53" s="4">
        <v>23</v>
      </c>
      <c r="F53" s="4">
        <v>46</v>
      </c>
      <c r="G53" s="3">
        <f>SUM(46/64)</f>
        <v>0.71875</v>
      </c>
      <c r="H53" s="3">
        <f t="shared" si="1"/>
        <v>18.256249999999998</v>
      </c>
    </row>
    <row r="54" spans="2:8" x14ac:dyDescent="0.35">
      <c r="F54" s="4">
        <v>47</v>
      </c>
      <c r="G54" s="3">
        <f>SUM(47/64)</f>
        <v>0.734375</v>
      </c>
      <c r="H54" s="3">
        <f t="shared" si="1"/>
        <v>18.653124999999999</v>
      </c>
    </row>
    <row r="55" spans="2:8" x14ac:dyDescent="0.35">
      <c r="B55" s="1">
        <v>3</v>
      </c>
      <c r="C55" s="1">
        <v>6</v>
      </c>
      <c r="D55" s="1">
        <v>12</v>
      </c>
      <c r="E55" s="4">
        <v>24</v>
      </c>
      <c r="F55" s="4">
        <v>48</v>
      </c>
      <c r="G55" s="3">
        <f>SUM(48/64)</f>
        <v>0.75</v>
      </c>
      <c r="H55" s="3">
        <f t="shared" si="1"/>
        <v>19.049999999999997</v>
      </c>
    </row>
    <row r="56" spans="2:8" x14ac:dyDescent="0.35">
      <c r="F56" s="4">
        <v>49</v>
      </c>
      <c r="G56" s="3">
        <f>SUM(49/64)</f>
        <v>0.765625</v>
      </c>
      <c r="H56" s="3">
        <f t="shared" si="1"/>
        <v>19.446874999999999</v>
      </c>
    </row>
    <row r="57" spans="2:8" x14ac:dyDescent="0.35">
      <c r="E57" s="4">
        <v>25</v>
      </c>
      <c r="F57" s="4">
        <v>50</v>
      </c>
      <c r="G57" s="3">
        <f>SUM(50/64)</f>
        <v>0.78125</v>
      </c>
      <c r="H57" s="3">
        <f t="shared" si="1"/>
        <v>19.84375</v>
      </c>
    </row>
    <row r="58" spans="2:8" x14ac:dyDescent="0.35">
      <c r="F58" s="4">
        <v>51</v>
      </c>
      <c r="G58" s="3">
        <f>SUM(51/64)</f>
        <v>0.796875</v>
      </c>
      <c r="H58" s="3">
        <f t="shared" si="1"/>
        <v>20.240624999999998</v>
      </c>
    </row>
    <row r="59" spans="2:8" x14ac:dyDescent="0.35">
      <c r="D59" s="1">
        <v>13</v>
      </c>
      <c r="E59" s="4">
        <v>26</v>
      </c>
      <c r="F59" s="4">
        <v>52</v>
      </c>
      <c r="G59" s="3">
        <f>SUM(52/64)</f>
        <v>0.8125</v>
      </c>
      <c r="H59" s="3">
        <f t="shared" si="1"/>
        <v>20.637499999999999</v>
      </c>
    </row>
    <row r="60" spans="2:8" x14ac:dyDescent="0.35">
      <c r="F60" s="4">
        <v>53</v>
      </c>
      <c r="G60" s="3">
        <f>SUM(53/64)</f>
        <v>0.828125</v>
      </c>
      <c r="H60" s="3">
        <f t="shared" si="1"/>
        <v>21.034374999999997</v>
      </c>
    </row>
    <row r="61" spans="2:8" x14ac:dyDescent="0.35">
      <c r="E61" s="4">
        <v>27</v>
      </c>
      <c r="F61" s="4">
        <v>54</v>
      </c>
      <c r="G61" s="3">
        <f>SUM(54/64)</f>
        <v>0.84375</v>
      </c>
      <c r="H61" s="3">
        <f t="shared" si="1"/>
        <v>21.431249999999999</v>
      </c>
    </row>
    <row r="62" spans="2:8" x14ac:dyDescent="0.35">
      <c r="F62" s="4">
        <v>55</v>
      </c>
      <c r="G62" s="3">
        <f>SUM(55/64)</f>
        <v>0.859375</v>
      </c>
      <c r="H62" s="3">
        <f t="shared" si="1"/>
        <v>21.828125</v>
      </c>
    </row>
    <row r="63" spans="2:8" x14ac:dyDescent="0.35">
      <c r="C63" s="1">
        <v>7</v>
      </c>
      <c r="D63" s="1">
        <v>14</v>
      </c>
      <c r="E63" s="4">
        <v>28</v>
      </c>
      <c r="F63" s="4">
        <v>56</v>
      </c>
      <c r="G63" s="3">
        <f>SUM(56/64)</f>
        <v>0.875</v>
      </c>
      <c r="H63" s="3">
        <f t="shared" si="1"/>
        <v>22.224999999999998</v>
      </c>
    </row>
    <row r="64" spans="2:8" x14ac:dyDescent="0.35">
      <c r="F64" s="4">
        <v>57</v>
      </c>
      <c r="G64" s="3">
        <f>SUM(57/64)</f>
        <v>0.890625</v>
      </c>
      <c r="H64" s="3">
        <f t="shared" si="1"/>
        <v>22.621874999999999</v>
      </c>
    </row>
    <row r="65" spans="1:8" x14ac:dyDescent="0.35">
      <c r="E65" s="4">
        <v>29</v>
      </c>
      <c r="F65" s="4">
        <v>58</v>
      </c>
      <c r="G65" s="3">
        <f>SUM(58/64)</f>
        <v>0.90625</v>
      </c>
      <c r="H65" s="3">
        <f t="shared" si="1"/>
        <v>23.018749999999997</v>
      </c>
    </row>
    <row r="66" spans="1:8" x14ac:dyDescent="0.35">
      <c r="F66" s="4">
        <v>59</v>
      </c>
      <c r="G66" s="3">
        <f>SUM(59/64)</f>
        <v>0.921875</v>
      </c>
      <c r="H66" s="3">
        <f t="shared" si="1"/>
        <v>23.415624999999999</v>
      </c>
    </row>
    <row r="67" spans="1:8" x14ac:dyDescent="0.35">
      <c r="D67" s="1">
        <v>15</v>
      </c>
      <c r="E67" s="4">
        <v>30</v>
      </c>
      <c r="F67" s="4">
        <v>60</v>
      </c>
      <c r="G67" s="3">
        <f>SUM(60/64)</f>
        <v>0.9375</v>
      </c>
      <c r="H67" s="3">
        <f t="shared" si="1"/>
        <v>23.8125</v>
      </c>
    </row>
    <row r="68" spans="1:8" x14ac:dyDescent="0.35">
      <c r="F68" s="4">
        <v>61</v>
      </c>
      <c r="G68" s="3">
        <f>SUM(61/64)</f>
        <v>0.953125</v>
      </c>
      <c r="H68" s="3">
        <f t="shared" si="1"/>
        <v>24.209374999999998</v>
      </c>
    </row>
    <row r="69" spans="1:8" x14ac:dyDescent="0.35">
      <c r="E69" s="4">
        <v>31</v>
      </c>
      <c r="F69" s="4">
        <v>62</v>
      </c>
      <c r="G69" s="3">
        <f>SUM(62/64)</f>
        <v>0.96875</v>
      </c>
      <c r="H69" s="3">
        <f t="shared" si="1"/>
        <v>24.606249999999999</v>
      </c>
    </row>
    <row r="70" spans="1:8" x14ac:dyDescent="0.35">
      <c r="F70" s="4">
        <v>63</v>
      </c>
      <c r="G70" s="3">
        <f>SUM(63/64)</f>
        <v>0.984375</v>
      </c>
      <c r="H70" s="3">
        <f t="shared" si="1"/>
        <v>25.003124999999997</v>
      </c>
    </row>
    <row r="71" spans="1:8" x14ac:dyDescent="0.35">
      <c r="A71" s="1">
        <v>2</v>
      </c>
      <c r="B71" s="1">
        <v>4</v>
      </c>
      <c r="C71" s="1">
        <v>8</v>
      </c>
      <c r="D71" s="1">
        <v>16</v>
      </c>
      <c r="E71" s="4">
        <v>32</v>
      </c>
      <c r="F71" s="4">
        <v>64</v>
      </c>
      <c r="G71" s="3">
        <f>SUM(64/64)</f>
        <v>1</v>
      </c>
      <c r="H71" s="3">
        <f t="shared" si="1"/>
        <v>25.4</v>
      </c>
    </row>
    <row r="75" spans="1:8" x14ac:dyDescent="0.35">
      <c r="H75" s="5" t="s">
        <v>8</v>
      </c>
    </row>
    <row r="76" spans="1:8" x14ac:dyDescent="0.35">
      <c r="H76" s="3">
        <f>SUM(0.162*25.4)</f>
        <v>4.1147999999999998</v>
      </c>
    </row>
    <row r="78" spans="1:8" x14ac:dyDescent="0.35">
      <c r="H78" s="3">
        <f>SUM(0.148*25.4)</f>
        <v>3.7591999999999994</v>
      </c>
    </row>
    <row r="80" spans="1:8" x14ac:dyDescent="0.35">
      <c r="H80" s="3">
        <f>SUM(0.148*25.4)</f>
        <v>3.7591999999999994</v>
      </c>
    </row>
    <row r="82" spans="8:8" x14ac:dyDescent="0.35">
      <c r="H82" s="3">
        <f>SUM(0.161*25.4)</f>
        <v>4.0893999999999995</v>
      </c>
    </row>
    <row r="84" spans="8:8" x14ac:dyDescent="0.35">
      <c r="H84" s="3">
        <f>SUM(0.162*25.4)</f>
        <v>4.1147999999999998</v>
      </c>
    </row>
    <row r="86" spans="8:8" x14ac:dyDescent="0.35">
      <c r="H86" s="3">
        <f>SUM(0.148*25.4)</f>
        <v>3.7591999999999994</v>
      </c>
    </row>
    <row r="88" spans="8:8" x14ac:dyDescent="0.35">
      <c r="H88" s="3">
        <f>SUM(0.148*25.4)</f>
        <v>3.7591999999999994</v>
      </c>
    </row>
    <row r="90" spans="8:8" x14ac:dyDescent="0.35">
      <c r="H90" s="3">
        <f>SUM(0.131*25.4)</f>
        <v>3.3273999999999999</v>
      </c>
    </row>
    <row r="92" spans="8:8" x14ac:dyDescent="0.35">
      <c r="H92" s="3">
        <f>SUM(0.131*25.4)</f>
        <v>3.3273999999999999</v>
      </c>
    </row>
    <row r="94" spans="8:8" x14ac:dyDescent="0.35">
      <c r="H94" s="3">
        <f>SUM(0.131*25.4)</f>
        <v>3.3273999999999999</v>
      </c>
    </row>
    <row r="96" spans="8:8" x14ac:dyDescent="0.35">
      <c r="H96" s="3">
        <f>SUM(0.25*25.4)</f>
        <v>6.35</v>
      </c>
    </row>
    <row r="98" spans="8:8" x14ac:dyDescent="0.35">
      <c r="H98" s="3">
        <f>SUM(0.161*25.4)</f>
        <v>4.0893999999999995</v>
      </c>
    </row>
    <row r="100" spans="8:8" x14ac:dyDescent="0.35">
      <c r="H100" s="3">
        <f>SUM(0.148*25.4)</f>
        <v>3.7591999999999994</v>
      </c>
    </row>
    <row r="102" spans="8:8" x14ac:dyDescent="0.35">
      <c r="H102" s="3">
        <f>SUM(0.148*25.4)</f>
        <v>3.7591999999999994</v>
      </c>
    </row>
    <row r="104" spans="8:8" x14ac:dyDescent="0.35">
      <c r="H104" s="3">
        <f>SUM(0.131*25.4)</f>
        <v>3.3273999999999999</v>
      </c>
    </row>
    <row r="106" spans="8:8" x14ac:dyDescent="0.35">
      <c r="H106" s="3">
        <f>SUM(0.131*25.4)</f>
        <v>3.3273999999999999</v>
      </c>
    </row>
    <row r="108" spans="8:8" x14ac:dyDescent="0.35">
      <c r="H108" s="3">
        <f>SUM(0.131*25.4)</f>
        <v>3.3273999999999999</v>
      </c>
    </row>
    <row r="110" spans="8:8" x14ac:dyDescent="0.35">
      <c r="H110" s="3">
        <f>SUM(0.25*25.4)</f>
        <v>6.35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2018-05-15T05:09:16Z</cp:lastPrinted>
  <dcterms:created xsi:type="dcterms:W3CDTF">2018-05-15T02:21:49Z</dcterms:created>
  <dcterms:modified xsi:type="dcterms:W3CDTF">2018-05-15T05:18:30Z</dcterms:modified>
</cp:coreProperties>
</file>